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<sst xmlns="http://schemas.openxmlformats.org/spreadsheetml/2006/main" count="17" uniqueCount="17">
  <si>
    <t>Total Volume (L)</t>
  </si>
  <si>
    <t>Total Volume (Gal)</t>
  </si>
  <si>
    <t>PPG</t>
  </si>
  <si>
    <t>SG</t>
  </si>
  <si>
    <t>Undiluted</t>
  </si>
  <si>
    <t>w/ +0.5 liters</t>
  </si>
  <si>
    <t>w/ +1 liter</t>
  </si>
  <si>
    <t>w/ +1.5 liters</t>
  </si>
  <si>
    <t>w/ +2 liters</t>
  </si>
  <si>
    <t>Calculator</t>
  </si>
  <si>
    <t>Volume</t>
  </si>
  <si>
    <t>Gravity</t>
  </si>
  <si>
    <t>Existing Wort</t>
  </si>
  <si>
    <t>Input Cells</t>
  </si>
  <si>
    <t>Liquid Added</t>
  </si>
  <si>
    <t>Resulting Liquid</t>
  </si>
  <si>
    <t>Calculated Cells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</si>
</sst>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000"/>
  </numFmts>
  <fonts count="5">
    <font>
      <sz val="11.0"/>
      <color rgb="FF000000"/>
      <name val="Calibri"/>
    </font>
    <font>
      <b/>
      <sz val="11.0"/>
      <color rgb="FF000000"/>
      <name val="Calibri"/>
    </font>
    <font>
      <b/>
      <i/>
      <sz val="11.0"/>
      <color rgb="FF000000"/>
      <name val="Calibri"/>
    </font>
    <font/>
    <font>
      <i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E2EFD9"/>
        <bgColor rgb="FFE2EFD9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1" fillId="0" fontId="0" numFmtId="0" xfId="0" applyAlignment="1" applyBorder="1" applyFont="1">
      <alignment horizontal="center" vertical="center"/>
    </xf>
    <xf borderId="1" fillId="0" fontId="0" numFmtId="164" xfId="0" applyAlignment="1" applyBorder="1" applyFont="1" applyNumberFormat="1">
      <alignment horizontal="center" vertical="center"/>
    </xf>
    <xf borderId="1" fillId="0" fontId="0" numFmtId="1" xfId="0" applyAlignment="1" applyBorder="1" applyFont="1" applyNumberFormat="1">
      <alignment horizontal="center" vertical="center"/>
    </xf>
    <xf borderId="1" fillId="0" fontId="0" numFmtId="165" xfId="0" applyAlignment="1" applyBorder="1" applyFont="1" applyNumberFormat="1">
      <alignment horizontal="center" vertical="center"/>
    </xf>
    <xf borderId="1" fillId="0" fontId="1" numFmtId="0" xfId="0" applyBorder="1" applyFont="1"/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0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7" fillId="0" fontId="0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8" fillId="2" fontId="0" numFmtId="0" xfId="0" applyAlignment="1" applyBorder="1" applyFill="1" applyFont="1">
      <alignment horizontal="center" readingOrder="0" vertical="center"/>
    </xf>
    <xf borderId="9" fillId="2" fontId="0" numFmtId="165" xfId="0" applyAlignment="1" applyBorder="1" applyFont="1" applyNumberFormat="1">
      <alignment horizontal="center" vertical="center"/>
    </xf>
    <xf borderId="10" fillId="2" fontId="4" numFmtId="0" xfId="0" applyAlignment="1" applyBorder="1" applyFont="1">
      <alignment horizontal="center" vertical="center"/>
    </xf>
    <xf borderId="11" fillId="2" fontId="0" numFmtId="0" xfId="0" applyAlignment="1" applyBorder="1" applyFont="1">
      <alignment horizontal="center" readingOrder="0" vertical="center"/>
    </xf>
    <xf borderId="12" fillId="2" fontId="0" numFmtId="165" xfId="0" applyAlignment="1" applyBorder="1" applyFont="1" applyNumberFormat="1">
      <alignment horizontal="center" readingOrder="0" vertical="center"/>
    </xf>
    <xf borderId="13" fillId="0" fontId="3" numFmtId="0" xfId="0" applyBorder="1" applyFont="1"/>
    <xf borderId="14" fillId="3" fontId="0" numFmtId="0" xfId="0" applyAlignment="1" applyBorder="1" applyFill="1" applyFont="1">
      <alignment horizontal="center" vertical="center"/>
    </xf>
    <xf borderId="15" fillId="3" fontId="0" numFmtId="165" xfId="0" applyAlignment="1" applyBorder="1" applyFont="1" applyNumberFormat="1">
      <alignment horizontal="center" vertical="center"/>
    </xf>
    <xf borderId="16" fillId="3" fontId="4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165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0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.57"/>
    <col customWidth="1" min="2" max="2" width="18.29"/>
    <col customWidth="1" min="3" max="5" width="20.71"/>
    <col customWidth="1" min="6" max="6" width="16.86"/>
    <col customWidth="1" min="7" max="7" width="12.43"/>
    <col customWidth="1" min="8" max="8" width="15.71"/>
    <col customWidth="1" min="9" max="9" width="18.0"/>
    <col customWidth="1" min="10" max="10" width="12.0"/>
    <col customWidth="1" min="11" max="11" width="11.14"/>
    <col customWidth="1" min="12" max="26" width="8.71"/>
  </cols>
  <sheetData>
    <row r="1">
      <c r="C1" s="1" t="s">
        <v>0</v>
      </c>
      <c r="D1" s="1" t="s">
        <v>1</v>
      </c>
      <c r="E1" s="1" t="s">
        <v>2</v>
      </c>
      <c r="F1" s="1" t="s">
        <v>3</v>
      </c>
    </row>
    <row r="2">
      <c r="B2" s="2" t="s">
        <v>4</v>
      </c>
      <c r="C2" s="3">
        <v>1.0</v>
      </c>
      <c r="D2" s="4">
        <f t="shared" ref="D2:D6" si="1">C2*0.264172</f>
        <v>0.264172</v>
      </c>
      <c r="E2" s="5">
        <v>342.1</v>
      </c>
      <c r="F2" s="6">
        <f t="shared" ref="F2:F6" si="2">1+(E2/1000)</f>
        <v>1.3421</v>
      </c>
    </row>
    <row r="3">
      <c r="B3" s="7" t="s">
        <v>5</v>
      </c>
      <c r="C3" s="3">
        <f>C2+0.5</f>
        <v>1.5</v>
      </c>
      <c r="D3" s="4">
        <f t="shared" si="1"/>
        <v>0.396258</v>
      </c>
      <c r="E3" s="5">
        <f t="shared" ref="E3:E6" si="3">$E$2/C3</f>
        <v>228.0666667</v>
      </c>
      <c r="F3" s="6">
        <f t="shared" si="2"/>
        <v>1.228066667</v>
      </c>
    </row>
    <row r="4">
      <c r="B4" s="7" t="s">
        <v>6</v>
      </c>
      <c r="C4" s="3">
        <f>C2+1</f>
        <v>2</v>
      </c>
      <c r="D4" s="4">
        <f t="shared" si="1"/>
        <v>0.528344</v>
      </c>
      <c r="E4" s="5">
        <f t="shared" si="3"/>
        <v>171.05</v>
      </c>
      <c r="F4" s="6">
        <f t="shared" si="2"/>
        <v>1.17105</v>
      </c>
    </row>
    <row r="5">
      <c r="B5" s="7" t="s">
        <v>7</v>
      </c>
      <c r="C5" s="3">
        <f>C2+1.5</f>
        <v>2.5</v>
      </c>
      <c r="D5" s="4">
        <f t="shared" si="1"/>
        <v>0.66043</v>
      </c>
      <c r="E5" s="5">
        <f t="shared" si="3"/>
        <v>136.84</v>
      </c>
      <c r="F5" s="6">
        <f t="shared" si="2"/>
        <v>1.13684</v>
      </c>
    </row>
    <row r="6">
      <c r="B6" s="7" t="s">
        <v>8</v>
      </c>
      <c r="C6" s="3">
        <f>C2+2</f>
        <v>3</v>
      </c>
      <c r="D6" s="4">
        <f t="shared" si="1"/>
        <v>0.792516</v>
      </c>
      <c r="E6" s="5">
        <f t="shared" si="3"/>
        <v>114.0333333</v>
      </c>
      <c r="F6" s="6">
        <f t="shared" si="2"/>
        <v>1.114033333</v>
      </c>
    </row>
    <row r="8">
      <c r="B8" s="8" t="s">
        <v>9</v>
      </c>
      <c r="C8" s="9"/>
      <c r="D8" s="9"/>
      <c r="E8" s="10"/>
    </row>
    <row r="9">
      <c r="B9" s="11"/>
      <c r="C9" s="12" t="s">
        <v>10</v>
      </c>
      <c r="D9" s="12" t="s">
        <v>11</v>
      </c>
      <c r="E9" s="13"/>
    </row>
    <row r="10">
      <c r="B10" s="14" t="s">
        <v>12</v>
      </c>
      <c r="C10" s="15">
        <v>4.5</v>
      </c>
      <c r="D10" s="16">
        <v>1.065</v>
      </c>
      <c r="E10" s="17" t="s">
        <v>13</v>
      </c>
    </row>
    <row r="11">
      <c r="B11" s="14" t="s">
        <v>14</v>
      </c>
      <c r="C11" s="18">
        <v>0.264</v>
      </c>
      <c r="D11" s="19">
        <v>1.3421</v>
      </c>
      <c r="E11" s="20"/>
    </row>
    <row r="12">
      <c r="B12" s="14" t="s">
        <v>15</v>
      </c>
      <c r="C12" s="21">
        <f>C10+C11</f>
        <v>4.764</v>
      </c>
      <c r="D12" s="22">
        <f>((C10/C12)*D10)+((C11/C12)*D11)</f>
        <v>1.080355668</v>
      </c>
      <c r="E12" s="23" t="s">
        <v>16</v>
      </c>
    </row>
    <row r="13">
      <c r="B13" s="24"/>
      <c r="C13" s="25"/>
      <c r="D13" s="26"/>
      <c r="E13" s="27"/>
    </row>
    <row r="15">
      <c r="J15" s="28"/>
    </row>
  </sheetData>
  <mergeCells count="2">
    <mergeCell ref="E10:E11"/>
    <mergeCell ref="B8:E8"/>
  </mergeCells>
  <drawing r:id="rId1"/>
</worksheet>
</file>